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 Kunden\1.2 Daten Altdorf\11028 Viehversicherung Uri\18. Homepage\"/>
    </mc:Choice>
  </mc:AlternateContent>
  <bookViews>
    <workbookView xWindow="0" yWindow="0" windowWidth="23040" windowHeight="9045"/>
  </bookViews>
  <sheets>
    <sheet name="Prämien 2018" sheetId="5" r:id="rId1"/>
  </sheets>
  <calcPr calcId="162913"/>
</workbook>
</file>

<file path=xl/calcChain.xml><?xml version="1.0" encoding="utf-8"?>
<calcChain xmlns="http://schemas.openxmlformats.org/spreadsheetml/2006/main">
  <c r="E32" i="5" l="1"/>
  <c r="H33" i="5"/>
  <c r="E28" i="5" l="1"/>
  <c r="E27" i="5"/>
  <c r="H28" i="5" l="1"/>
  <c r="H27" i="5"/>
  <c r="D28" i="5" l="1"/>
  <c r="D27" i="5"/>
  <c r="F27" i="5" s="1"/>
  <c r="F33" i="5" s="1"/>
  <c r="L33" i="5" s="1"/>
  <c r="F28" i="5" l="1"/>
  <c r="L28" i="5" s="1"/>
  <c r="L27" i="5"/>
  <c r="L30" i="5" l="1"/>
</calcChain>
</file>

<file path=xl/sharedStrings.xml><?xml version="1.0" encoding="utf-8"?>
<sst xmlns="http://schemas.openxmlformats.org/spreadsheetml/2006/main" count="45" uniqueCount="38">
  <si>
    <t>Selbstbehalt</t>
  </si>
  <si>
    <t>Anzahl GVE Grundversicherung</t>
  </si>
  <si>
    <t>Anzahl GVE Vollversicherung</t>
  </si>
  <si>
    <t>Grundversicherung</t>
  </si>
  <si>
    <t>Vollversicherung</t>
  </si>
  <si>
    <t xml:space="preserve">Vollversicherung     </t>
  </si>
  <si>
    <t>Prämie für ein Jahr</t>
  </si>
  <si>
    <t>17 ‰</t>
  </si>
  <si>
    <t>Prämiengrundlagen</t>
  </si>
  <si>
    <t>Musterbetrieb</t>
  </si>
  <si>
    <t>Wahl meiner persönlichen Versicherungsvariante (Selbstbestimmung)</t>
  </si>
  <si>
    <t>a)</t>
  </si>
  <si>
    <t>b)</t>
  </si>
  <si>
    <t>Meine Betriebsdaten</t>
  </si>
  <si>
    <t>Prämeinberechnung</t>
  </si>
  <si>
    <t>Beispiel einer Versicherungsprämienberechnung</t>
  </si>
  <si>
    <t>GVE</t>
  </si>
  <si>
    <t>Total 
VS</t>
  </si>
  <si>
    <t>Prämie</t>
  </si>
  <si>
    <t>gewählte 
VS pro GVE</t>
  </si>
  <si>
    <t>Fr.</t>
  </si>
  <si>
    <t>pro GVE</t>
  </si>
  <si>
    <t xml:space="preserve">Versicherungssumme </t>
  </si>
  <si>
    <t xml:space="preserve">Prämiensatz </t>
  </si>
  <si>
    <t>8 ‰</t>
  </si>
  <si>
    <t>6 ‰</t>
  </si>
  <si>
    <t>12 ‰</t>
  </si>
  <si>
    <t>4 ‰</t>
  </si>
  <si>
    <t>5 ‰</t>
  </si>
  <si>
    <t>Prämien-
satz %</t>
  </si>
  <si>
    <t>gewünschte</t>
  </si>
  <si>
    <t>gewünschter</t>
  </si>
  <si>
    <t>c)</t>
  </si>
  <si>
    <t>Wählbare Versicherungswerte pro GVE</t>
  </si>
  <si>
    <t>Wählbarer Selbstbehalt von</t>
  </si>
  <si>
    <t>Attinghausen, 22.11.2018</t>
  </si>
  <si>
    <t>der totalen Grundversicherungssumme.</t>
  </si>
  <si>
    <t xml:space="preserve">Der max. Selbstbehalt pro Jahr beträgt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</si>
</sst>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CHF&quot;\ #,##0;[Red]&quot;CHF&quot;\ \-#,##0"/>
    <numFmt numFmtId="43" formatCode="_ * #,##0.00_ ;_ * \-#,##0.00_ ;_ * &quot;-&quot;??_ ;_ @_ "/>
    <numFmt numFmtId="164" formatCode="&quot;Fr.&quot;\ #,##0;[Red]&quot;Fr.&quot;\ \-#,##0"/>
    <numFmt numFmtId="165" formatCode="_ * #,##0_ ;_ * \-#,##0_ ;_ * &quot;-&quot;??_ ;_ @_ "/>
    <numFmt numFmtId="166" formatCode="0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A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164" fontId="0" fillId="3" borderId="0" xfId="0" applyNumberFormat="1" applyFont="1" applyFill="1" applyProtection="1">
      <protection locked="0"/>
    </xf>
    <xf numFmtId="9" fontId="0" fillId="3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5" fontId="2" fillId="0" borderId="0" xfId="1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166" fontId="6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0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center"/>
    </xf>
    <xf numFmtId="3" fontId="0" fillId="0" borderId="0" xfId="0" applyNumberFormat="1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right"/>
    </xf>
    <xf numFmtId="0" fontId="0" fillId="0" borderId="1" xfId="0" applyFont="1" applyFill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 vertical="center"/>
    </xf>
    <xf numFmtId="3" fontId="0" fillId="0" borderId="1" xfId="0" applyNumberFormat="1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0" borderId="1" xfId="0" applyFont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9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2" borderId="0" xfId="0" applyNumberFormat="1" applyFont="1" applyFill="1" applyAlignment="1" applyProtection="1">
      <alignment horizontal="left"/>
    </xf>
    <xf numFmtId="9" fontId="0" fillId="2" borderId="0" xfId="0" applyNumberFormat="1" applyFont="1" applyFill="1" applyAlignment="1" applyProtection="1">
      <alignment horizontal="left"/>
    </xf>
    <xf numFmtId="9" fontId="0" fillId="2" borderId="0" xfId="0" applyNumberFormat="1" applyFont="1" applyFill="1" applyProtection="1"/>
    <xf numFmtId="4" fontId="3" fillId="0" borderId="2" xfId="0" applyNumberFormat="1" applyFont="1" applyBorder="1" applyAlignment="1" applyProtection="1">
      <alignment horizontal="right"/>
    </xf>
    <xf numFmtId="4" fontId="0" fillId="0" borderId="1" xfId="0" applyNumberFormat="1" applyFont="1" applyBorder="1" applyAlignment="1" applyProtection="1">
      <alignment horizontal="right"/>
    </xf>
    <xf numFmtId="4" fontId="0" fillId="0" borderId="0" xfId="0" applyNumberFormat="1" applyFont="1" applyAlignment="1" applyProtection="1">
      <alignment horizontal="right"/>
    </xf>
    <xf numFmtId="9" fontId="0" fillId="0" borderId="1" xfId="0" applyNumberFormat="1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 vertical="center"/>
    </xf>
    <xf numFmtId="9" fontId="0" fillId="0" borderId="1" xfId="0" applyNumberFormat="1" applyFont="1" applyBorder="1" applyAlignment="1" applyProtection="1"/>
    <xf numFmtId="0" fontId="0" fillId="0" borderId="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</xf>
    <xf numFmtId="6" fontId="0" fillId="0" borderId="0" xfId="0" applyNumberFormat="1" applyFont="1" applyProtection="1"/>
    <xf numFmtId="0" fontId="0" fillId="0" borderId="0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3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left"/>
    </xf>
    <xf numFmtId="3" fontId="0" fillId="0" borderId="0" xfId="0" applyNumberFormat="1" applyFont="1" applyAlignment="1" applyProtection="1">
      <alignment horizontal="center"/>
    </xf>
    <xf numFmtId="4" fontId="0" fillId="0" borderId="2" xfId="0" applyNumberFormat="1" applyFont="1" applyBorder="1" applyAlignment="1" applyProtection="1">
      <alignment horizontal="right"/>
    </xf>
    <xf numFmtId="9" fontId="2" fillId="0" borderId="0" xfId="0" applyNumberFormat="1" applyFont="1" applyBorder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9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656896</xdr:colOff>
      <xdr:row>0</xdr:row>
      <xdr:rowOff>52552</xdr:rowOff>
    </xdr:from>
    <xdr:to>
      <xdr:col>11</xdr:col>
      <xdr:colOff>629605</xdr:colOff>
      <xdr:row>3</xdr:row>
      <xdr:rowOff>223367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9241" y="52552"/>
          <a:ext cx="1772605" cy="762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120" zoomScaleNormal="120" workbookViewId="0">
      <selection activeCell="F17" sqref="F17"/>
    </sheetView>
  </sheetViews>
  <sheetFormatPr baseColWidth="10" defaultColWidth="11.42578125" defaultRowHeight="15.75" x14ac:dyDescent="0.25"/>
  <cols>
    <col min="1" max="1" width="2.5703125" style="9" customWidth="1"/>
    <col min="2" max="2" width="19.7109375" style="1" customWidth="1"/>
    <col min="3" max="3" width="11.42578125" style="1" customWidth="1"/>
    <col min="4" max="6" width="10.42578125" style="1" customWidth="1"/>
    <col min="7" max="7" width="1.28515625" style="9" customWidth="1"/>
    <col min="8" max="8" width="4.85546875" style="9" customWidth="1"/>
    <col min="9" max="9" width="5.42578125" style="1" customWidth="1"/>
    <col min="10" max="10" width="1.85546875" style="1" customWidth="1"/>
    <col min="11" max="11" width="3.140625" style="9" customWidth="1"/>
    <col min="12" max="12" width="10.140625" style="1" customWidth="1"/>
    <col min="13" max="13" width="11.42578125" style="1"/>
    <col min="14" max="14" width="8" style="1" customWidth="1"/>
    <col min="15" max="15" width="7.5703125" style="1" customWidth="1"/>
    <col min="16" max="16" width="8.140625" style="1" customWidth="1"/>
    <col min="17" max="16384" width="11.42578125" style="1"/>
  </cols>
  <sheetData>
    <row r="1" spans="1:16" x14ac:dyDescent="0.25">
      <c r="A1" s="34"/>
      <c r="B1" s="28"/>
      <c r="C1" s="28"/>
      <c r="D1" s="28"/>
      <c r="E1" s="28"/>
      <c r="F1" s="28"/>
      <c r="G1" s="34"/>
      <c r="H1" s="34"/>
      <c r="I1" s="28"/>
      <c r="J1" s="28"/>
      <c r="K1" s="34"/>
      <c r="L1" s="28"/>
    </row>
    <row r="2" spans="1:16" x14ac:dyDescent="0.25">
      <c r="A2" s="34"/>
      <c r="B2" s="28"/>
      <c r="C2" s="28"/>
      <c r="D2" s="28"/>
      <c r="E2" s="28"/>
      <c r="F2" s="28"/>
      <c r="G2" s="34"/>
      <c r="H2" s="34"/>
      <c r="I2" s="28"/>
      <c r="J2" s="28"/>
      <c r="K2" s="34"/>
      <c r="L2" s="28"/>
    </row>
    <row r="3" spans="1:16" x14ac:dyDescent="0.25">
      <c r="A3" s="34"/>
      <c r="B3" s="28"/>
      <c r="C3" s="28"/>
      <c r="D3" s="28"/>
      <c r="E3" s="28"/>
      <c r="F3" s="28"/>
      <c r="G3" s="34"/>
      <c r="H3" s="34"/>
      <c r="I3" s="28"/>
      <c r="J3" s="28"/>
      <c r="K3" s="34"/>
      <c r="L3" s="28"/>
    </row>
    <row r="4" spans="1:16" ht="44.25" customHeight="1" x14ac:dyDescent="0.35">
      <c r="A4" s="67" t="s">
        <v>15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"/>
      <c r="N4" s="6"/>
      <c r="O4" s="6"/>
      <c r="P4" s="6"/>
    </row>
    <row r="5" spans="1:16" ht="16.5" customHeight="1" x14ac:dyDescent="0.25">
      <c r="A5" s="14"/>
      <c r="B5" s="15"/>
      <c r="C5" s="15"/>
      <c r="D5" s="15"/>
      <c r="E5" s="15"/>
      <c r="F5" s="15"/>
      <c r="G5" s="14"/>
      <c r="H5" s="14"/>
      <c r="I5" s="15"/>
      <c r="J5" s="15"/>
      <c r="K5" s="14"/>
      <c r="L5" s="15"/>
    </row>
    <row r="6" spans="1:16" ht="18" customHeight="1" x14ac:dyDescent="0.25">
      <c r="A6" s="18">
        <v>1</v>
      </c>
      <c r="B6" s="19" t="s">
        <v>8</v>
      </c>
      <c r="C6" s="15"/>
      <c r="D6" s="15"/>
      <c r="E6" s="15"/>
      <c r="F6" s="15"/>
      <c r="G6" s="14"/>
      <c r="H6" s="14"/>
      <c r="I6" s="15"/>
      <c r="J6" s="15"/>
      <c r="K6" s="14"/>
      <c r="L6" s="15"/>
    </row>
    <row r="7" spans="1:16" ht="5.25" customHeight="1" x14ac:dyDescent="0.25">
      <c r="A7" s="14"/>
      <c r="B7" s="15"/>
      <c r="C7" s="15"/>
      <c r="D7" s="15"/>
      <c r="E7" s="15"/>
      <c r="F7" s="15"/>
      <c r="G7" s="14"/>
      <c r="H7" s="14"/>
      <c r="I7" s="15"/>
      <c r="J7" s="15"/>
      <c r="K7" s="14"/>
      <c r="L7" s="15"/>
    </row>
    <row r="8" spans="1:16" ht="18" customHeight="1" x14ac:dyDescent="0.25">
      <c r="A8" s="14" t="s">
        <v>11</v>
      </c>
      <c r="B8" s="35" t="s">
        <v>33</v>
      </c>
      <c r="C8" s="35"/>
      <c r="D8" s="35"/>
      <c r="E8" s="35"/>
      <c r="F8" s="35"/>
      <c r="G8" s="43"/>
      <c r="H8" s="43"/>
      <c r="I8" s="35"/>
      <c r="J8" s="35"/>
      <c r="K8" s="43"/>
      <c r="L8" s="35"/>
    </row>
    <row r="9" spans="1:16" ht="18" customHeight="1" x14ac:dyDescent="0.25">
      <c r="A9" s="14"/>
      <c r="B9" s="55">
        <v>2000</v>
      </c>
      <c r="C9" s="55">
        <v>2500</v>
      </c>
      <c r="D9" s="55">
        <v>3000</v>
      </c>
      <c r="E9" s="55">
        <v>3500</v>
      </c>
      <c r="F9" s="55">
        <v>4000</v>
      </c>
      <c r="G9" s="14"/>
      <c r="H9" s="14"/>
      <c r="I9" s="15"/>
      <c r="J9" s="15"/>
      <c r="K9" s="14"/>
      <c r="L9" s="15"/>
    </row>
    <row r="10" spans="1:16" ht="18" customHeight="1" x14ac:dyDescent="0.25">
      <c r="A10" s="14"/>
      <c r="B10" s="55"/>
      <c r="C10" s="55"/>
      <c r="D10" s="55"/>
      <c r="E10" s="55"/>
      <c r="F10" s="55"/>
      <c r="G10" s="14"/>
      <c r="H10" s="14"/>
      <c r="I10" s="15"/>
      <c r="J10" s="15"/>
      <c r="K10" s="14"/>
      <c r="L10" s="15"/>
    </row>
    <row r="11" spans="1:16" x14ac:dyDescent="0.25">
      <c r="A11" s="14"/>
      <c r="B11" s="35" t="s">
        <v>34</v>
      </c>
      <c r="C11" s="35"/>
      <c r="D11" s="50">
        <v>0</v>
      </c>
      <c r="E11" s="50">
        <v>0.01</v>
      </c>
      <c r="F11" s="50">
        <v>0.03</v>
      </c>
      <c r="G11" s="52"/>
      <c r="H11" s="42"/>
      <c r="I11" s="35"/>
      <c r="J11" s="35"/>
      <c r="K11" s="43"/>
      <c r="L11" s="35"/>
    </row>
    <row r="12" spans="1:16" s="7" customFormat="1" ht="18.75" customHeight="1" x14ac:dyDescent="0.25">
      <c r="A12" s="20" t="s">
        <v>12</v>
      </c>
      <c r="B12" s="36" t="s">
        <v>3</v>
      </c>
      <c r="C12" s="37" t="s">
        <v>23</v>
      </c>
      <c r="D12" s="59" t="s">
        <v>24</v>
      </c>
      <c r="E12" s="59" t="s">
        <v>25</v>
      </c>
      <c r="F12" s="51" t="s">
        <v>27</v>
      </c>
      <c r="G12" s="53"/>
      <c r="H12" s="20"/>
      <c r="I12" s="36"/>
      <c r="J12" s="36"/>
      <c r="K12" s="20"/>
      <c r="L12" s="36"/>
    </row>
    <row r="13" spans="1:16" s="7" customFormat="1" ht="18.75" customHeight="1" x14ac:dyDescent="0.25">
      <c r="A13" s="20" t="s">
        <v>32</v>
      </c>
      <c r="B13" s="38" t="s">
        <v>4</v>
      </c>
      <c r="C13" s="39" t="s">
        <v>23</v>
      </c>
      <c r="D13" s="58" t="s">
        <v>7</v>
      </c>
      <c r="E13" s="58" t="s">
        <v>26</v>
      </c>
      <c r="F13" s="58" t="s">
        <v>28</v>
      </c>
      <c r="G13" s="38"/>
      <c r="H13" s="27"/>
      <c r="I13" s="38"/>
      <c r="J13" s="38"/>
      <c r="K13" s="27"/>
      <c r="L13" s="38"/>
    </row>
    <row r="14" spans="1:16" ht="18" customHeight="1" x14ac:dyDescent="0.25">
      <c r="A14" s="14"/>
      <c r="B14" s="15"/>
      <c r="C14" s="15"/>
      <c r="D14" s="15"/>
      <c r="E14" s="15"/>
      <c r="F14" s="15"/>
      <c r="G14" s="14"/>
      <c r="H14" s="14"/>
      <c r="I14" s="15"/>
      <c r="J14" s="15"/>
      <c r="K14" s="14"/>
      <c r="L14" s="15"/>
    </row>
    <row r="15" spans="1:16" ht="18" customHeight="1" x14ac:dyDescent="0.25">
      <c r="A15" s="18">
        <v>2</v>
      </c>
      <c r="B15" s="19" t="s">
        <v>10</v>
      </c>
      <c r="C15" s="29"/>
      <c r="D15" s="15"/>
      <c r="E15" s="15"/>
      <c r="F15" s="15"/>
      <c r="G15" s="14"/>
      <c r="H15" s="14"/>
      <c r="I15" s="15"/>
      <c r="J15" s="15"/>
      <c r="K15" s="14"/>
      <c r="L15" s="15"/>
    </row>
    <row r="16" spans="1:16" ht="5.25" customHeight="1" x14ac:dyDescent="0.25">
      <c r="A16" s="14"/>
      <c r="B16" s="15"/>
      <c r="C16" s="15"/>
      <c r="D16" s="15"/>
      <c r="E16" s="15"/>
      <c r="F16" s="15"/>
      <c r="G16" s="14"/>
      <c r="H16" s="14"/>
      <c r="I16" s="15"/>
      <c r="J16" s="15"/>
      <c r="K16" s="14"/>
      <c r="L16" s="15"/>
    </row>
    <row r="17" spans="1:16" x14ac:dyDescent="0.25">
      <c r="A17" s="41"/>
      <c r="B17" s="40" t="s">
        <v>9</v>
      </c>
      <c r="C17" s="40" t="s">
        <v>30</v>
      </c>
      <c r="D17" s="40" t="s">
        <v>22</v>
      </c>
      <c r="E17" s="40"/>
      <c r="F17" s="4">
        <v>0</v>
      </c>
      <c r="G17" s="44"/>
      <c r="H17" s="41" t="s">
        <v>21</v>
      </c>
      <c r="I17" s="40"/>
      <c r="J17" s="40"/>
      <c r="K17" s="41"/>
      <c r="L17" s="40"/>
    </row>
    <row r="18" spans="1:16" x14ac:dyDescent="0.25">
      <c r="A18" s="41"/>
      <c r="B18" s="40"/>
      <c r="C18" s="40" t="s">
        <v>31</v>
      </c>
      <c r="D18" s="40" t="s">
        <v>0</v>
      </c>
      <c r="E18" s="40"/>
      <c r="F18" s="5">
        <v>0</v>
      </c>
      <c r="G18" s="45"/>
      <c r="H18" s="45"/>
      <c r="I18" s="40"/>
      <c r="J18" s="40"/>
      <c r="K18" s="41"/>
      <c r="L18" s="46"/>
      <c r="O18" s="8"/>
    </row>
    <row r="19" spans="1:16" ht="18" customHeight="1" x14ac:dyDescent="0.25">
      <c r="A19" s="14"/>
      <c r="B19" s="15"/>
      <c r="C19" s="15"/>
      <c r="D19" s="16"/>
      <c r="E19" s="16"/>
      <c r="F19" s="16"/>
      <c r="G19" s="17"/>
      <c r="H19" s="17"/>
      <c r="I19" s="16"/>
      <c r="J19" s="16"/>
      <c r="K19" s="17"/>
      <c r="L19" s="15"/>
    </row>
    <row r="20" spans="1:16" ht="18" customHeight="1" x14ac:dyDescent="0.25">
      <c r="A20" s="18">
        <v>3</v>
      </c>
      <c r="B20" s="19" t="s">
        <v>13</v>
      </c>
      <c r="C20" s="15"/>
      <c r="D20" s="28"/>
      <c r="E20" s="28"/>
      <c r="F20" s="28"/>
      <c r="G20" s="34"/>
      <c r="H20" s="34"/>
      <c r="I20" s="28"/>
      <c r="J20" s="28"/>
      <c r="K20" s="34"/>
      <c r="L20" s="15"/>
    </row>
    <row r="21" spans="1:16" ht="4.5" customHeight="1" x14ac:dyDescent="0.25">
      <c r="A21" s="14"/>
      <c r="B21" s="15"/>
      <c r="C21" s="15"/>
      <c r="D21" s="28"/>
      <c r="E21" s="28"/>
      <c r="F21" s="28"/>
      <c r="G21" s="34"/>
      <c r="H21" s="34"/>
      <c r="I21" s="28"/>
      <c r="J21" s="28"/>
      <c r="K21" s="34"/>
      <c r="L21" s="15"/>
    </row>
    <row r="22" spans="1:16" x14ac:dyDescent="0.25">
      <c r="A22" s="15" t="s">
        <v>1</v>
      </c>
      <c r="B22" s="15"/>
      <c r="C22" s="15"/>
      <c r="D22" s="2">
        <v>0</v>
      </c>
      <c r="E22" s="16" t="s">
        <v>16</v>
      </c>
      <c r="F22" s="16"/>
      <c r="G22" s="17"/>
      <c r="H22" s="17"/>
      <c r="I22" s="16"/>
      <c r="J22" s="16"/>
      <c r="K22" s="17"/>
      <c r="L22" s="15"/>
    </row>
    <row r="23" spans="1:16" x14ac:dyDescent="0.25">
      <c r="A23" s="16" t="s">
        <v>2</v>
      </c>
      <c r="B23" s="16"/>
      <c r="C23" s="16"/>
      <c r="D23" s="3">
        <v>0</v>
      </c>
      <c r="E23" s="16" t="s">
        <v>16</v>
      </c>
      <c r="F23" s="16"/>
      <c r="G23" s="17"/>
      <c r="H23" s="17"/>
      <c r="I23" s="16"/>
      <c r="J23" s="16"/>
      <c r="K23" s="17"/>
      <c r="L23" s="15"/>
    </row>
    <row r="24" spans="1:16" ht="18" customHeight="1" x14ac:dyDescent="0.25">
      <c r="A24" s="14"/>
      <c r="B24" s="15"/>
      <c r="C24" s="15"/>
      <c r="D24" s="16"/>
      <c r="E24" s="16"/>
      <c r="F24" s="16"/>
      <c r="G24" s="17"/>
      <c r="H24" s="17"/>
      <c r="I24" s="16"/>
      <c r="J24" s="16"/>
      <c r="K24" s="17"/>
      <c r="L24" s="15"/>
    </row>
    <row r="25" spans="1:16" ht="30.75" customHeight="1" x14ac:dyDescent="0.25">
      <c r="A25" s="18">
        <v>4</v>
      </c>
      <c r="B25" s="19" t="s">
        <v>14</v>
      </c>
      <c r="C25" s="15"/>
      <c r="D25" s="58" t="s">
        <v>16</v>
      </c>
      <c r="E25" s="57" t="s">
        <v>19</v>
      </c>
      <c r="F25" s="57" t="s">
        <v>17</v>
      </c>
      <c r="G25" s="54"/>
      <c r="H25" s="68" t="s">
        <v>29</v>
      </c>
      <c r="I25" s="69"/>
      <c r="J25" s="58"/>
      <c r="K25" s="69" t="s">
        <v>18</v>
      </c>
      <c r="L25" s="69"/>
    </row>
    <row r="26" spans="1:16" ht="5.25" customHeight="1" x14ac:dyDescent="0.25">
      <c r="A26" s="14"/>
      <c r="B26" s="15"/>
      <c r="C26" s="15"/>
      <c r="D26" s="61"/>
      <c r="E26" s="59"/>
      <c r="F26" s="59"/>
      <c r="G26" s="20"/>
      <c r="H26" s="20"/>
      <c r="I26" s="59"/>
      <c r="J26" s="59"/>
      <c r="K26" s="20"/>
      <c r="L26" s="15"/>
    </row>
    <row r="27" spans="1:16" x14ac:dyDescent="0.25">
      <c r="A27" s="14"/>
      <c r="B27" s="15" t="s">
        <v>3</v>
      </c>
      <c r="C27" s="15"/>
      <c r="D27" s="21">
        <f>D22</f>
        <v>0</v>
      </c>
      <c r="E27" s="22" t="str">
        <f>IF(F17=0,"0",IF(F17=2000,"2'000",IF(F17=2500,"2'500",IF(F17=3000,"3'000",IF(F17=3500,"3'500",IF(F17=4000,"4'000"))))))</f>
        <v>0</v>
      </c>
      <c r="F27" s="22">
        <f>(D27*F17)</f>
        <v>0</v>
      </c>
      <c r="G27" s="60"/>
      <c r="H27" s="70" t="str">
        <f>IF(F18=0%,"0.008",IF(F18=1%,"0.006",IF(F18=3%,"0.004")))</f>
        <v>0.008</v>
      </c>
      <c r="I27" s="70"/>
      <c r="J27" s="59"/>
      <c r="K27" s="20" t="s">
        <v>20</v>
      </c>
      <c r="L27" s="49">
        <f>MROUND(F27*H27,0.05)</f>
        <v>0</v>
      </c>
      <c r="M27" s="10"/>
      <c r="N27" s="11"/>
      <c r="O27" s="12"/>
      <c r="P27" s="11"/>
    </row>
    <row r="28" spans="1:16" x14ac:dyDescent="0.25">
      <c r="A28" s="14"/>
      <c r="B28" s="15" t="s">
        <v>5</v>
      </c>
      <c r="C28" s="15"/>
      <c r="D28" s="24">
        <f>D23</f>
        <v>0</v>
      </c>
      <c r="E28" s="25" t="str">
        <f>IF(F17=0,"0",IF(F17=2000,"2'000",IF(F17=2500,"2'500",IF(F17=3000,"3'000",IF(F17=3500,"3'500",IF(F17=4000,"4'000"))))))</f>
        <v>0</v>
      </c>
      <c r="F28" s="25">
        <f>D28*F17</f>
        <v>0</v>
      </c>
      <c r="G28" s="26"/>
      <c r="H28" s="69" t="str">
        <f>IF(F18=0%,"0.017",IF(F18=1%,"0.012",IF(F18=3%,"0.005")))</f>
        <v>0.017</v>
      </c>
      <c r="I28" s="69"/>
      <c r="J28" s="58"/>
      <c r="K28" s="27" t="s">
        <v>20</v>
      </c>
      <c r="L28" s="48">
        <f>MROUND(F28*H28,0.05)</f>
        <v>0</v>
      </c>
      <c r="M28" s="10"/>
      <c r="N28" s="11"/>
      <c r="O28" s="12"/>
      <c r="P28" s="11"/>
    </row>
    <row r="29" spans="1:16" ht="3.75" customHeight="1" x14ac:dyDescent="0.25">
      <c r="A29" s="14"/>
      <c r="B29" s="15"/>
      <c r="C29" s="15"/>
      <c r="D29" s="15"/>
      <c r="E29" s="28"/>
      <c r="F29" s="15"/>
      <c r="G29" s="14"/>
      <c r="H29" s="14"/>
      <c r="I29" s="15"/>
      <c r="J29" s="15"/>
      <c r="K29" s="14"/>
      <c r="L29" s="23"/>
      <c r="M29" s="10"/>
      <c r="N29" s="11"/>
      <c r="O29" s="12"/>
      <c r="P29" s="11"/>
    </row>
    <row r="30" spans="1:16" ht="16.5" thickBot="1" x14ac:dyDescent="0.3">
      <c r="A30" s="14"/>
      <c r="B30" s="29" t="s">
        <v>6</v>
      </c>
      <c r="C30" s="29"/>
      <c r="D30" s="29"/>
      <c r="E30" s="28"/>
      <c r="F30" s="29"/>
      <c r="G30" s="30"/>
      <c r="H30" s="30"/>
      <c r="I30" s="29"/>
      <c r="J30" s="29"/>
      <c r="K30" s="31" t="s">
        <v>20</v>
      </c>
      <c r="L30" s="47">
        <f>SUM(L27:L29)</f>
        <v>0</v>
      </c>
      <c r="M30" s="10"/>
      <c r="N30" s="11"/>
      <c r="O30" s="11"/>
      <c r="P30" s="11"/>
    </row>
    <row r="31" spans="1:16" ht="16.5" thickTop="1" x14ac:dyDescent="0.25">
      <c r="A31" s="14"/>
      <c r="B31" s="29"/>
      <c r="C31" s="29"/>
      <c r="D31" s="29"/>
      <c r="E31" s="28"/>
      <c r="F31" s="29"/>
      <c r="G31" s="30"/>
      <c r="H31" s="30"/>
      <c r="I31" s="29"/>
      <c r="J31" s="29"/>
      <c r="K31" s="32"/>
      <c r="L31" s="33"/>
      <c r="M31" s="10"/>
      <c r="N31" s="11"/>
      <c r="O31" s="11"/>
      <c r="P31" s="11"/>
    </row>
    <row r="32" spans="1:16" x14ac:dyDescent="0.25">
      <c r="A32" s="14"/>
      <c r="B32" s="16" t="s">
        <v>37</v>
      </c>
      <c r="C32" s="16"/>
      <c r="D32" s="16"/>
      <c r="E32" s="65" t="str">
        <f>IF(F18=1%,"1%",IF(F18=0%,"0%",IF(F18=3%,"3%")))</f>
        <v>0%</v>
      </c>
      <c r="F32" s="16" t="s">
        <v>36</v>
      </c>
      <c r="G32" s="17"/>
      <c r="H32" s="17"/>
      <c r="I32" s="16"/>
      <c r="J32" s="16"/>
      <c r="K32" s="17"/>
      <c r="L32" s="56"/>
      <c r="M32" s="10"/>
      <c r="N32" s="11"/>
      <c r="O32" s="11"/>
      <c r="P32" s="11"/>
    </row>
    <row r="33" spans="1:16" ht="16.5" thickBot="1" x14ac:dyDescent="0.3">
      <c r="A33" s="14"/>
      <c r="B33" s="29"/>
      <c r="C33" s="29"/>
      <c r="D33" s="29"/>
      <c r="E33" s="28"/>
      <c r="F33" s="63">
        <f>F27</f>
        <v>0</v>
      </c>
      <c r="G33" s="30"/>
      <c r="H33" s="71" t="str">
        <f>IF(F18=1%,"1%",IF(F18=0%,"0%",IF(F18=3%,"3%")))</f>
        <v>0%</v>
      </c>
      <c r="I33" s="72"/>
      <c r="J33" s="29"/>
      <c r="K33" s="62" t="s">
        <v>20</v>
      </c>
      <c r="L33" s="64">
        <f>F33*H33</f>
        <v>0</v>
      </c>
      <c r="M33" s="10"/>
      <c r="N33" s="11"/>
      <c r="O33" s="11"/>
      <c r="P33" s="11"/>
    </row>
    <row r="34" spans="1:16" ht="16.5" thickTop="1" x14ac:dyDescent="0.25">
      <c r="A34" s="34"/>
      <c r="B34" s="28"/>
      <c r="C34" s="28"/>
      <c r="D34" s="28"/>
      <c r="E34" s="28"/>
      <c r="F34" s="28"/>
      <c r="G34" s="34"/>
    </row>
    <row r="36" spans="1:16" x14ac:dyDescent="0.25">
      <c r="H36" s="66" t="s">
        <v>35</v>
      </c>
      <c r="I36" s="66"/>
      <c r="J36" s="66"/>
      <c r="K36" s="66"/>
      <c r="L36" s="66"/>
    </row>
    <row r="40" spans="1:16" x14ac:dyDescent="0.25">
      <c r="B40" s="13"/>
    </row>
  </sheetData>
  <sheetProtection sheet="1" objects="1" scenarios="1"/>
  <mergeCells count="7">
    <mergeCell ref="H36:L36"/>
    <mergeCell ref="A4:L4"/>
    <mergeCell ref="H25:I25"/>
    <mergeCell ref="H27:I27"/>
    <mergeCell ref="H28:I28"/>
    <mergeCell ref="K25:L25"/>
    <mergeCell ref="H33:I33"/>
  </mergeCells>
  <pageMargins left="0.65" right="0.31" top="0.27" bottom="0.28000000000000003" header="0.3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Prämien 2018</vt:lpstr>
    </vt:vector>
  </TitlesOfParts>
  <Company>AGRO Treuhand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Hanssepp Gisler</dc:creator>
  <cp:lastModifiedBy>Regula Baumann</cp:lastModifiedBy>
  <cp:lastPrinted>2018-11-22T15:30:18Z</cp:lastPrinted>
  <dcterms:created xsi:type="dcterms:W3CDTF">2018-02-02T14:23:54Z</dcterms:created>
  <dcterms:modified xsi:type="dcterms:W3CDTF">2018-12-17T07:50:31Z</dcterms:modified>
</cp:coreProperties>
</file>